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12270" activeTab="2"/>
  </bookViews>
  <sheets>
    <sheet name="Stats" sheetId="1" r:id="rId1"/>
    <sheet name="Config" sheetId="2" r:id="rId2"/>
    <sheet name="Infos" sheetId="3" r:id="rId3"/>
  </sheets>
  <definedNames>
    <definedName name="_xlnm.Print_Area" localSheetId="2">'Infos'!$C$3:$H$40</definedName>
  </definedNames>
  <calcPr fullCalcOnLoad="1"/>
</workbook>
</file>

<file path=xl/sharedStrings.xml><?xml version="1.0" encoding="utf-8"?>
<sst xmlns="http://schemas.openxmlformats.org/spreadsheetml/2006/main" count="37" uniqueCount="37">
  <si>
    <t>Accès 192.168.111.167</t>
  </si>
  <si>
    <t>Login</t>
  </si>
  <si>
    <t>Admin</t>
  </si>
  <si>
    <t>Mot de passe</t>
  </si>
  <si>
    <t>[néant]</t>
  </si>
  <si>
    <t>Copieur</t>
  </si>
  <si>
    <t>Imprimante</t>
  </si>
  <si>
    <t>Conso LBP 01/01/04 -&gt; 30/06/05 TOTAL</t>
  </si>
  <si>
    <t>Conso mensuelle 2 Impr</t>
  </si>
  <si>
    <t>Conso mensuelle 1 impr</t>
  </si>
  <si>
    <t>3 Couleurs</t>
  </si>
  <si>
    <t>Tambour</t>
  </si>
  <si>
    <t>Conso LBP 01/01/04 -&gt; 30/06/05 détail</t>
  </si>
  <si>
    <t>Noir (1288)</t>
  </si>
  <si>
    <t>conso réel, approx &gt; à pdp , € H.T / mois</t>
  </si>
  <si>
    <t>Cout à la page</t>
  </si>
  <si>
    <t>cout par mois</t>
  </si>
  <si>
    <t>ECONOMIE ANNUELLE SUR COPIEUR COULEUR PYROLAVE</t>
  </si>
  <si>
    <t>Approx nbre de copie / mois (actuel 600/mois)</t>
  </si>
  <si>
    <t>Optimisation des éditions couleurs</t>
  </si>
  <si>
    <t>Calcul cout LBP2410 laser couleur / mois</t>
  </si>
  <si>
    <t>Calcul cout copieur couleur Pyro / mois</t>
  </si>
  <si>
    <t>Nombre de copie mensuelle Pyro</t>
  </si>
  <si>
    <t>Nombre de copie mensuelle Pdp</t>
  </si>
  <si>
    <t>Nombre de copie mensuelle Accueil</t>
  </si>
  <si>
    <t>Optimisation des éditions N&amp;B sur copieur</t>
  </si>
  <si>
    <t>Total copie site</t>
  </si>
  <si>
    <t>Cout mensuel avant changement de copieur</t>
  </si>
  <si>
    <t>Cout mensuel après changement de copieur</t>
  </si>
  <si>
    <t>ECONOMIE ANNUELLE SUR LES COPIES N&amp;B COPIEURS</t>
  </si>
  <si>
    <t>3 fax écartés, 2 sont en panne irréparable, économie sur rachat</t>
  </si>
  <si>
    <t>1 reste fax en secours</t>
  </si>
  <si>
    <t>De plus</t>
  </si>
  <si>
    <r>
      <t xml:space="preserve">1 imprimante couleur </t>
    </r>
    <r>
      <rPr>
        <b/>
        <sz val="10"/>
        <rFont val="Arial"/>
        <family val="2"/>
      </rPr>
      <t>offerte</t>
    </r>
    <r>
      <rPr>
        <sz val="10"/>
        <rFont val="Arial"/>
        <family val="0"/>
      </rPr>
      <t xml:space="preserve"> d'une val de 1200€</t>
    </r>
  </si>
  <si>
    <t>Baisse du cout mensuel copieur PDP</t>
  </si>
  <si>
    <t>ECONOMIE TOTAL 1ERE ANNEE</t>
  </si>
  <si>
    <t>ECONOMIE / AN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</si>
</sst>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4" fontId="0" fillId="0" borderId="0" xfId="15" applyBorder="1" applyAlignment="1">
      <alignment/>
    </xf>
    <xf numFmtId="44" fontId="0" fillId="0" borderId="3" xfId="15" applyBorder="1" applyAlignment="1">
      <alignment/>
    </xf>
    <xf numFmtId="44" fontId="0" fillId="0" borderId="5" xfId="15" applyBorder="1" applyAlignment="1">
      <alignment/>
    </xf>
    <xf numFmtId="44" fontId="0" fillId="0" borderId="6" xfId="15" applyBorder="1" applyAlignment="1">
      <alignment/>
    </xf>
    <xf numFmtId="0" fontId="1" fillId="0" borderId="0" xfId="0" applyFont="1" applyAlignment="1">
      <alignment/>
    </xf>
    <xf numFmtId="44" fontId="1" fillId="0" borderId="0" xfId="15" applyFont="1" applyBorder="1" applyAlignment="1">
      <alignment/>
    </xf>
    <xf numFmtId="0" fontId="1" fillId="2" borderId="7" xfId="0" applyFont="1" applyFill="1" applyBorder="1" applyAlignment="1">
      <alignment/>
    </xf>
    <xf numFmtId="6" fontId="1" fillId="2" borderId="5" xfId="15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Border="1" applyAlignment="1">
      <alignment/>
    </xf>
    <xf numFmtId="2" fontId="1" fillId="2" borderId="6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8" fontId="2" fillId="2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6" fontId="0" fillId="0" borderId="0" xfId="0" applyNumberFormat="1" applyAlignment="1">
      <alignment/>
    </xf>
    <xf numFmtId="8" fontId="1" fillId="3" borderId="0" xfId="0" applyNumberFormat="1" applyFont="1" applyFill="1" applyAlignment="1">
      <alignment/>
    </xf>
    <xf numFmtId="0" fontId="0" fillId="0" borderId="4" xfId="0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workbookViewId="0" topLeftCell="A1">
      <selection activeCell="F3" sqref="F3"/>
    </sheetView>
  </sheetViews>
  <sheetFormatPr defaultColWidth="11.421875" defaultRowHeight="12.75"/>
  <cols>
    <col min="3" max="3" width="11.00390625" style="0" customWidth="1"/>
    <col min="5" max="5" width="2.00390625" style="0" customWidth="1"/>
    <col min="6" max="20" width="7.28125" style="3" customWidth="1"/>
  </cols>
  <sheetData>
    <row r="1" spans="3:20" ht="12.75">
      <c r="C1" t="s">
        <v>5</v>
      </c>
      <c r="D1" t="s">
        <v>6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3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</row>
    <row r="2" spans="1:20" ht="12.75">
      <c r="A2" s="1">
        <v>38631</v>
      </c>
      <c r="B2" s="2">
        <v>0.3333333333333333</v>
      </c>
      <c r="C2">
        <v>11</v>
      </c>
      <c r="D2">
        <v>6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</row>
    <row r="3" spans="1:4" ht="12.75">
      <c r="A3" s="1">
        <v>38631</v>
      </c>
      <c r="B3" s="2">
        <v>0.5</v>
      </c>
      <c r="C3">
        <v>11</v>
      </c>
      <c r="D3">
        <v>11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I9" sqref="I9"/>
    </sheetView>
  </sheetViews>
  <sheetFormatPr defaultColWidth="11.421875" defaultRowHeight="12.75"/>
  <cols>
    <col min="1" max="1" width="36.28125" style="0" customWidth="1"/>
  </cols>
  <sheetData>
    <row r="2" ht="12.75">
      <c r="A2" s="4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H40"/>
  <sheetViews>
    <sheetView tabSelected="1" workbookViewId="0" topLeftCell="A1">
      <selection activeCell="D14" sqref="D14"/>
    </sheetView>
  </sheetViews>
  <sheetFormatPr defaultColWidth="11.421875" defaultRowHeight="12.75"/>
  <cols>
    <col min="1" max="1" width="3.57421875" style="0" customWidth="1"/>
    <col min="2" max="2" width="2.140625" style="0" customWidth="1"/>
    <col min="3" max="3" width="49.00390625" style="0" customWidth="1"/>
    <col min="4" max="4" width="11.57421875" style="0" bestFit="1" customWidth="1"/>
    <col min="5" max="5" width="12.140625" style="0" bestFit="1" customWidth="1"/>
    <col min="7" max="7" width="14.421875" style="0" bestFit="1" customWidth="1"/>
    <col min="9" max="9" width="4.7109375" style="0" customWidth="1"/>
  </cols>
  <sheetData>
    <row r="3" spans="3:8" ht="18.75">
      <c r="C3" s="24" t="s">
        <v>19</v>
      </c>
      <c r="D3" s="25"/>
      <c r="E3" s="25"/>
      <c r="F3" s="25"/>
      <c r="G3" s="25"/>
      <c r="H3" s="25"/>
    </row>
    <row r="4" ht="13.5" thickBot="1"/>
    <row r="5" spans="3:8" ht="12.75">
      <c r="C5" s="15" t="s">
        <v>20</v>
      </c>
      <c r="D5" s="28" t="s">
        <v>10</v>
      </c>
      <c r="E5" s="28"/>
      <c r="F5" s="28"/>
      <c r="G5" s="8" t="s">
        <v>13</v>
      </c>
      <c r="H5" s="5" t="s">
        <v>11</v>
      </c>
    </row>
    <row r="6" spans="3:8" ht="12.75">
      <c r="C6" s="6" t="s">
        <v>12</v>
      </c>
      <c r="D6" s="9">
        <v>374.48</v>
      </c>
      <c r="E6" s="9">
        <v>3278.26</v>
      </c>
      <c r="F6" s="9">
        <v>468.16</v>
      </c>
      <c r="G6" s="9"/>
      <c r="H6" s="10">
        <v>2743.15</v>
      </c>
    </row>
    <row r="7" spans="3:8" ht="12.75">
      <c r="C7" s="6" t="s">
        <v>7</v>
      </c>
      <c r="D7" s="9">
        <f>SUM(D6:H6)</f>
        <v>6864.050000000001</v>
      </c>
      <c r="E7" s="9"/>
      <c r="F7" s="9"/>
      <c r="G7" s="9"/>
      <c r="H7" s="10"/>
    </row>
    <row r="8" spans="3:8" ht="12.75">
      <c r="C8" s="6" t="s">
        <v>8</v>
      </c>
      <c r="D8" s="9">
        <f>D7/18</f>
        <v>381.33611111111117</v>
      </c>
      <c r="E8" s="9"/>
      <c r="F8" s="9"/>
      <c r="G8" s="9"/>
      <c r="H8" s="10"/>
    </row>
    <row r="9" spans="3:8" ht="12.75">
      <c r="C9" s="6" t="s">
        <v>9</v>
      </c>
      <c r="D9" s="14">
        <f>D8/2</f>
        <v>190.66805555555558</v>
      </c>
      <c r="E9" s="9"/>
      <c r="F9" s="9"/>
      <c r="G9" s="9"/>
      <c r="H9" s="10"/>
    </row>
    <row r="10" spans="3:8" ht="13.5" thickBot="1">
      <c r="C10" s="17" t="s">
        <v>14</v>
      </c>
      <c r="D10" s="16">
        <v>200</v>
      </c>
      <c r="E10" s="11"/>
      <c r="F10" s="11"/>
      <c r="G10" s="11"/>
      <c r="H10" s="12"/>
    </row>
    <row r="11" ht="13.5" thickBot="1"/>
    <row r="12" spans="3:4" ht="12.75">
      <c r="C12" s="15" t="s">
        <v>21</v>
      </c>
      <c r="D12" s="5"/>
    </row>
    <row r="13" spans="3:4" ht="12.75">
      <c r="C13" s="6" t="s">
        <v>18</v>
      </c>
      <c r="D13" s="7">
        <v>1200</v>
      </c>
    </row>
    <row r="14" spans="3:4" ht="12.75">
      <c r="C14" s="6" t="s">
        <v>15</v>
      </c>
      <c r="D14" s="7">
        <v>0.0915</v>
      </c>
    </row>
    <row r="15" spans="3:4" ht="13.5" thickBot="1">
      <c r="C15" s="18" t="s">
        <v>16</v>
      </c>
      <c r="D15" s="19">
        <f>D13*D14</f>
        <v>109.8</v>
      </c>
    </row>
    <row r="16" ht="13.5" thickBot="1"/>
    <row r="17" spans="3:7" ht="18.75" thickBot="1">
      <c r="C17" s="20" t="s">
        <v>17</v>
      </c>
      <c r="D17" s="21"/>
      <c r="E17" s="23"/>
      <c r="F17" s="23"/>
      <c r="G17" s="22">
        <f>(D10-D15)*12</f>
        <v>1082.4</v>
      </c>
    </row>
    <row r="20" spans="3:8" ht="18.75">
      <c r="C20" s="24" t="s">
        <v>25</v>
      </c>
      <c r="D20" s="25"/>
      <c r="E20" s="25"/>
      <c r="F20" s="25"/>
      <c r="G20" s="25"/>
      <c r="H20" s="25"/>
    </row>
    <row r="22" spans="3:4" ht="12.75">
      <c r="C22" t="s">
        <v>22</v>
      </c>
      <c r="D22">
        <v>3500</v>
      </c>
    </row>
    <row r="23" spans="3:4" ht="12.75">
      <c r="C23" t="s">
        <v>23</v>
      </c>
      <c r="D23">
        <v>10000</v>
      </c>
    </row>
    <row r="24" spans="3:4" ht="12.75">
      <c r="C24" t="s">
        <v>24</v>
      </c>
      <c r="D24">
        <v>4000</v>
      </c>
    </row>
    <row r="25" spans="3:4" ht="12.75">
      <c r="C25" t="s">
        <v>26</v>
      </c>
      <c r="D25">
        <f>SUM(D22:D24)</f>
        <v>17500</v>
      </c>
    </row>
    <row r="26" spans="3:4" ht="12.75">
      <c r="C26" t="s">
        <v>27</v>
      </c>
      <c r="D26">
        <f>D25*0.008</f>
        <v>140</v>
      </c>
    </row>
    <row r="27" spans="3:4" ht="12.75">
      <c r="C27" t="s">
        <v>28</v>
      </c>
      <c r="D27">
        <f>D25*0.006</f>
        <v>105</v>
      </c>
    </row>
    <row r="28" ht="13.5" thickBot="1"/>
    <row r="29" spans="3:7" ht="18.75" thickBot="1">
      <c r="C29" s="20" t="s">
        <v>29</v>
      </c>
      <c r="D29" s="21"/>
      <c r="E29" s="23"/>
      <c r="F29" s="23"/>
      <c r="G29" s="22">
        <f>(D26-D27)*12</f>
        <v>420</v>
      </c>
    </row>
    <row r="31" ht="12.75">
      <c r="C31" s="13" t="s">
        <v>32</v>
      </c>
    </row>
    <row r="32" spans="3:5" ht="12.75">
      <c r="C32" t="s">
        <v>30</v>
      </c>
      <c r="E32" s="26">
        <v>1000</v>
      </c>
    </row>
    <row r="33" ht="12.75">
      <c r="C33" t="s">
        <v>31</v>
      </c>
    </row>
    <row r="34" ht="12.75">
      <c r="C34" t="s">
        <v>33</v>
      </c>
    </row>
    <row r="35" ht="12.75">
      <c r="C35" t="s">
        <v>34</v>
      </c>
    </row>
    <row r="38" spans="3:4" ht="12.75">
      <c r="C38" s="13" t="s">
        <v>35</v>
      </c>
      <c r="D38" s="27">
        <f>G17+G29+E32</f>
        <v>2502.4</v>
      </c>
    </row>
    <row r="40" spans="3:4" ht="12.75">
      <c r="C40" s="13" t="s">
        <v>36</v>
      </c>
      <c r="D40" s="27">
        <f>G17+G29</f>
        <v>1502.4</v>
      </c>
    </row>
  </sheetData>
  <mergeCells count="1">
    <mergeCell ref="D5:F5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Pyrolave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Loisy</dc:creator>
  <cp:keywords/>
  <dc:description/>
  <cp:lastModifiedBy>s</cp:lastModifiedBy>
  <cp:lastPrinted>2006-05-09T08:34:01Z</cp:lastPrinted>
  <dcterms:created xsi:type="dcterms:W3CDTF">2005-10-06T06:46:20Z</dcterms:created>
  <dcterms:modified xsi:type="dcterms:W3CDTF">2006-09-01T09:11:05Z</dcterms:modified>
  <cp:category/>
  <cp:version/>
  <cp:contentType/>
  <cp:contentStatus/>
</cp:coreProperties>
</file>